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8_{07B59ADC-B62D-464C-A30E-30DD7C271146}" xr6:coauthVersionLast="47" xr6:coauthVersionMax="47" xr10:uidLastSave="{00000000-0000-0000-0000-000000000000}"/>
  <bookViews>
    <workbookView xWindow="2595" yWindow="2595" windowWidth="15795" windowHeight="7215" activeTab="1" xr2:uid="{00000000-000D-0000-FFFF-FFFF00000000}"/>
  </bookViews>
  <sheets>
    <sheet name="Барнаул" sheetId="1" r:id="rId1"/>
    <sheet name="Вельск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" l="1"/>
  <c r="F7" i="2" l="1"/>
  <c r="D7" i="2"/>
  <c r="D7" i="1"/>
  <c r="F16" i="2" l="1"/>
  <c r="E16" i="2"/>
  <c r="D16" i="2"/>
  <c r="F12" i="2"/>
  <c r="E12" i="2"/>
  <c r="D12" i="2"/>
  <c r="F16" i="1"/>
  <c r="E16" i="1"/>
  <c r="D16" i="1"/>
  <c r="F12" i="1"/>
  <c r="E12" i="1"/>
  <c r="D12" i="1"/>
</calcChain>
</file>

<file path=xl/sharedStrings.xml><?xml version="1.0" encoding="utf-8"?>
<sst xmlns="http://schemas.openxmlformats.org/spreadsheetml/2006/main" count="134" uniqueCount="54">
  <si>
    <t>Основные показатели деятельности генерирующих объектов АО "ГТ Энерго"</t>
  </si>
  <si>
    <t>N п/п</t>
  </si>
  <si>
    <t>Наименование показателей</t>
  </si>
  <si>
    <t>Единица измерения</t>
  </si>
  <si>
    <t>Барнаульская ГТ-ТЭЦ</t>
  </si>
  <si>
    <t>1.</t>
  </si>
  <si>
    <t>Установленная мощность</t>
  </si>
  <si>
    <t>МВт</t>
  </si>
  <si>
    <t>2.</t>
  </si>
  <si>
    <t>Среднегодовое значение положительных разниц объемов располагаемой мощности и объемов потребления мощности на собственные и (или) хозяйственные нужды</t>
  </si>
  <si>
    <t>3.</t>
  </si>
  <si>
    <t>Производство электрической энергии</t>
  </si>
  <si>
    <t>млн. кВт·ч</t>
  </si>
  <si>
    <t>4.</t>
  </si>
  <si>
    <t>Полезный отпуск электрической энергии</t>
  </si>
  <si>
    <t>5.</t>
  </si>
  <si>
    <t>Отпуск тепловой энергии с коллекторов</t>
  </si>
  <si>
    <t>тыс. Гкал</t>
  </si>
  <si>
    <t>6.</t>
  </si>
  <si>
    <t>Отпуск тепловой энергии в сеть</t>
  </si>
  <si>
    <t>7.</t>
  </si>
  <si>
    <t>Необходимая валовая выручка - всего</t>
  </si>
  <si>
    <t>млн. рублей</t>
  </si>
  <si>
    <t>7.1.</t>
  </si>
  <si>
    <t>относимая на электрическую энергию</t>
  </si>
  <si>
    <t>7.2.</t>
  </si>
  <si>
    <t>относимая на электрическую мощность</t>
  </si>
  <si>
    <t>7.3.</t>
  </si>
  <si>
    <t>относимая на тепловую энергию, отпускаемую с коллекторов источников</t>
  </si>
  <si>
    <t>8.</t>
  </si>
  <si>
    <t>Топливо - всего</t>
  </si>
  <si>
    <t>8.1.</t>
  </si>
  <si>
    <t>топливо на электрическую энергию</t>
  </si>
  <si>
    <t>удельный расход условного топлива на электрическую энергию</t>
  </si>
  <si>
    <t>г/кВт·ч</t>
  </si>
  <si>
    <t>8.2.</t>
  </si>
  <si>
    <t>топливо на тепловую энергию</t>
  </si>
  <si>
    <t>удельный расход условного топлива на тепловую энергию</t>
  </si>
  <si>
    <t>кг/Гкал</t>
  </si>
  <si>
    <t>реквизиты решения по удельному расходу условного топлива на отпуск тепловой и электрической энергии</t>
  </si>
  <si>
    <t>прогноз</t>
  </si>
  <si>
    <t>Чистая прибыль (убыток)</t>
  </si>
  <si>
    <t>×</t>
  </si>
  <si>
    <t>Рентабельность продаж (величина прибыли от продажи в каждом рубле выручки)</t>
  </si>
  <si>
    <t>процент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</si>
  <si>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</si>
  <si>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t>инвестиционная программа не утверждалась</t>
  </si>
  <si>
    <t>Вельская ГТ ТЭЦ</t>
  </si>
  <si>
    <t>Фактические показатели за 2021 год</t>
  </si>
  <si>
    <t>Показатели,                           утвержденные на 2022 год</t>
  </si>
  <si>
    <t>Предложения на 2023 год</t>
  </si>
  <si>
    <t xml:space="preserve">Постановление Министерства ТЭК и ЖКХ Архангельской области от 19.12.18г. № 237-пн </t>
  </si>
  <si>
    <t>Приказ Минэнерго РФ № 824 от 27.08.21г.</t>
  </si>
  <si>
    <t>Приказ Минэнерго РФ № 703  от 25.08.20г.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</si>
</sst>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" fontId="1" fillId="0" borderId="0" xfId="1" applyNumberFormat="1"/>
    <xf numFmtId="0" fontId="3" fillId="0" borderId="1" xfId="1" applyFont="1" applyBorder="1" applyAlignment="1">
      <alignment horizontal="justify" vertical="center" wrapText="1"/>
    </xf>
    <xf numFmtId="0" fontId="3" fillId="0" borderId="0" xfId="1" applyFont="1" applyAlignment="1">
      <alignment horizontal="justify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4" fontId="0" fillId="0" borderId="0" xfId="0" applyNumberFormat="1"/>
    <xf numFmtId="0" fontId="3" fillId="2" borderId="1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5"/>
  <sheetViews>
    <sheetView workbookViewId="0">
      <selection activeCell="J16" sqref="J16"/>
    </sheetView>
  </sheetViews>
  <sheetFormatPr defaultRowHeight="15" x14ac:dyDescent="0.25"/>
  <cols>
    <col min="1" max="1" width="7.5703125" style="1" customWidth="1"/>
    <col min="2" max="2" width="45" style="1" customWidth="1"/>
    <col min="3" max="3" width="12.85546875" style="1" customWidth="1"/>
    <col min="4" max="6" width="21" style="1" customWidth="1"/>
    <col min="7" max="7" width="15.7109375" style="1" customWidth="1"/>
    <col min="8" max="8" width="9.140625" style="1"/>
    <col min="9" max="9" width="11.5703125" style="1" customWidth="1"/>
    <col min="10" max="16384" width="9.140625" style="1"/>
  </cols>
  <sheetData>
    <row r="2" spans="1:9" x14ac:dyDescent="0.25">
      <c r="B2" s="23" t="s">
        <v>0</v>
      </c>
      <c r="C2" s="23"/>
      <c r="D2" s="23"/>
      <c r="E2" s="23"/>
      <c r="F2" s="23"/>
    </row>
    <row r="4" spans="1:9" ht="45" x14ac:dyDescent="0.25">
      <c r="A4" s="2" t="s">
        <v>1</v>
      </c>
      <c r="B4" s="2" t="s">
        <v>2</v>
      </c>
      <c r="C4" s="2" t="s">
        <v>3</v>
      </c>
      <c r="D4" s="3" t="s">
        <v>48</v>
      </c>
      <c r="E4" s="4" t="s">
        <v>49</v>
      </c>
      <c r="F4" s="3" t="s">
        <v>50</v>
      </c>
    </row>
    <row r="5" spans="1:9" x14ac:dyDescent="0.25">
      <c r="A5" s="2"/>
      <c r="B5" s="5" t="s">
        <v>4</v>
      </c>
      <c r="C5" s="2"/>
      <c r="D5" s="3"/>
      <c r="E5" s="4"/>
      <c r="F5" s="3"/>
    </row>
    <row r="6" spans="1:9" x14ac:dyDescent="0.25">
      <c r="A6" s="2" t="s">
        <v>5</v>
      </c>
      <c r="B6" s="6" t="s">
        <v>6</v>
      </c>
      <c r="C6" s="2" t="s">
        <v>7</v>
      </c>
      <c r="D6" s="3">
        <v>36</v>
      </c>
      <c r="E6" s="3">
        <v>36</v>
      </c>
      <c r="F6" s="3">
        <v>36</v>
      </c>
    </row>
    <row r="7" spans="1:9" ht="51" x14ac:dyDescent="0.25">
      <c r="A7" s="2" t="s">
        <v>8</v>
      </c>
      <c r="B7" s="6" t="s">
        <v>9</v>
      </c>
      <c r="C7" s="2" t="s">
        <v>7</v>
      </c>
      <c r="D7" s="7">
        <f>34.53-0.18</f>
        <v>34.35</v>
      </c>
      <c r="E7" s="7">
        <v>34.31</v>
      </c>
      <c r="F7" s="20">
        <v>34.53</v>
      </c>
    </row>
    <row r="8" spans="1:9" x14ac:dyDescent="0.25">
      <c r="A8" s="2" t="s">
        <v>10</v>
      </c>
      <c r="B8" s="6" t="s">
        <v>11</v>
      </c>
      <c r="C8" s="2" t="s">
        <v>12</v>
      </c>
      <c r="D8" s="7">
        <v>12.22</v>
      </c>
      <c r="E8" s="7">
        <v>14.09</v>
      </c>
      <c r="F8" s="7">
        <v>15.74</v>
      </c>
    </row>
    <row r="9" spans="1:9" x14ac:dyDescent="0.25">
      <c r="A9" s="2" t="s">
        <v>13</v>
      </c>
      <c r="B9" s="6" t="s">
        <v>14</v>
      </c>
      <c r="C9" s="2" t="s">
        <v>12</v>
      </c>
      <c r="D9" s="7">
        <v>10.64</v>
      </c>
      <c r="E9" s="7">
        <v>12.17</v>
      </c>
      <c r="F9" s="7">
        <v>14.09</v>
      </c>
    </row>
    <row r="10" spans="1:9" x14ac:dyDescent="0.25">
      <c r="A10" s="2" t="s">
        <v>15</v>
      </c>
      <c r="B10" s="6" t="s">
        <v>16</v>
      </c>
      <c r="C10" s="2" t="s">
        <v>17</v>
      </c>
      <c r="D10" s="7">
        <v>0</v>
      </c>
      <c r="E10" s="7">
        <v>0</v>
      </c>
      <c r="F10" s="7">
        <v>0</v>
      </c>
    </row>
    <row r="11" spans="1:9" x14ac:dyDescent="0.25">
      <c r="A11" s="2" t="s">
        <v>18</v>
      </c>
      <c r="B11" s="6" t="s">
        <v>19</v>
      </c>
      <c r="C11" s="2" t="s">
        <v>17</v>
      </c>
      <c r="D11" s="7">
        <v>0</v>
      </c>
      <c r="E11" s="7">
        <v>0</v>
      </c>
      <c r="F11" s="7">
        <v>0</v>
      </c>
    </row>
    <row r="12" spans="1:9" x14ac:dyDescent="0.25">
      <c r="A12" s="2" t="s">
        <v>20</v>
      </c>
      <c r="B12" s="6" t="s">
        <v>21</v>
      </c>
      <c r="C12" s="2" t="s">
        <v>22</v>
      </c>
      <c r="D12" s="7">
        <f>D13+D14</f>
        <v>122.53174200000001</v>
      </c>
      <c r="E12" s="7">
        <f>E13+E14</f>
        <v>101.43307999999999</v>
      </c>
      <c r="F12" s="7">
        <f>F13+F14</f>
        <v>107.92617</v>
      </c>
    </row>
    <row r="13" spans="1:9" x14ac:dyDescent="0.25">
      <c r="A13" s="2" t="s">
        <v>23</v>
      </c>
      <c r="B13" s="6" t="s">
        <v>24</v>
      </c>
      <c r="C13" s="2" t="s">
        <v>22</v>
      </c>
      <c r="D13" s="7">
        <v>25.100327</v>
      </c>
      <c r="E13" s="7">
        <v>23.138819999999999</v>
      </c>
      <c r="F13" s="7">
        <v>27.364170000000001</v>
      </c>
    </row>
    <row r="14" spans="1:9" x14ac:dyDescent="0.25">
      <c r="A14" s="2" t="s">
        <v>25</v>
      </c>
      <c r="B14" s="6" t="s">
        <v>26</v>
      </c>
      <c r="C14" s="2" t="s">
        <v>22</v>
      </c>
      <c r="D14" s="7">
        <v>97.431415000000001</v>
      </c>
      <c r="E14" s="7">
        <v>78.294259999999994</v>
      </c>
      <c r="F14" s="7">
        <v>80.561999999999998</v>
      </c>
      <c r="G14" s="8">
        <f>F14/E14</f>
        <v>1.0289643199897414</v>
      </c>
      <c r="I14" s="8"/>
    </row>
    <row r="15" spans="1:9" ht="25.5" x14ac:dyDescent="0.25">
      <c r="A15" s="2" t="s">
        <v>27</v>
      </c>
      <c r="B15" s="6" t="s">
        <v>28</v>
      </c>
      <c r="C15" s="2" t="s">
        <v>22</v>
      </c>
      <c r="D15" s="7">
        <v>0</v>
      </c>
      <c r="E15" s="7">
        <v>0</v>
      </c>
      <c r="F15" s="7">
        <v>0</v>
      </c>
    </row>
    <row r="16" spans="1:9" x14ac:dyDescent="0.25">
      <c r="A16" s="2" t="s">
        <v>29</v>
      </c>
      <c r="B16" s="9" t="s">
        <v>30</v>
      </c>
      <c r="C16" s="2" t="s">
        <v>22</v>
      </c>
      <c r="D16" s="7">
        <f>D17+D19</f>
        <v>24.7</v>
      </c>
      <c r="E16" s="7">
        <f>E17+E19</f>
        <v>23.121870000000001</v>
      </c>
      <c r="F16" s="7">
        <f>F17+F19</f>
        <v>32.263399999999997</v>
      </c>
    </row>
    <row r="17" spans="1:6" x14ac:dyDescent="0.25">
      <c r="A17" s="24" t="s">
        <v>31</v>
      </c>
      <c r="B17" s="6" t="s">
        <v>32</v>
      </c>
      <c r="C17" s="2" t="s">
        <v>22</v>
      </c>
      <c r="D17" s="7">
        <v>24.7</v>
      </c>
      <c r="E17" s="7">
        <v>23.121870000000001</v>
      </c>
      <c r="F17" s="7">
        <v>32.263399999999997</v>
      </c>
    </row>
    <row r="18" spans="1:6" ht="25.5" x14ac:dyDescent="0.25">
      <c r="A18" s="24"/>
      <c r="B18" s="6" t="s">
        <v>33</v>
      </c>
      <c r="C18" s="2" t="s">
        <v>34</v>
      </c>
      <c r="D18" s="7">
        <v>489.77</v>
      </c>
      <c r="E18" s="7">
        <v>441.8</v>
      </c>
      <c r="F18" s="7">
        <v>441.8</v>
      </c>
    </row>
    <row r="19" spans="1:6" x14ac:dyDescent="0.25">
      <c r="A19" s="24" t="s">
        <v>35</v>
      </c>
      <c r="B19" s="6" t="s">
        <v>36</v>
      </c>
      <c r="C19" s="2" t="s">
        <v>22</v>
      </c>
      <c r="D19" s="7">
        <v>0</v>
      </c>
      <c r="E19" s="7">
        <v>0</v>
      </c>
      <c r="F19" s="7">
        <v>0</v>
      </c>
    </row>
    <row r="20" spans="1:6" ht="25.5" x14ac:dyDescent="0.25">
      <c r="A20" s="24"/>
      <c r="B20" s="6" t="s">
        <v>37</v>
      </c>
      <c r="C20" s="2" t="s">
        <v>38</v>
      </c>
      <c r="D20" s="7">
        <v>0</v>
      </c>
      <c r="E20" s="7">
        <v>0</v>
      </c>
      <c r="F20" s="7">
        <v>0</v>
      </c>
    </row>
    <row r="21" spans="1:6" ht="38.25" x14ac:dyDescent="0.25">
      <c r="A21" s="24"/>
      <c r="B21" s="6" t="s">
        <v>39</v>
      </c>
      <c r="C21" s="2"/>
      <c r="D21" s="7" t="s">
        <v>53</v>
      </c>
      <c r="E21" s="7" t="s">
        <v>52</v>
      </c>
      <c r="F21" s="7" t="s">
        <v>40</v>
      </c>
    </row>
    <row r="22" spans="1:6" x14ac:dyDescent="0.25">
      <c r="A22" s="2"/>
      <c r="B22" s="6" t="s">
        <v>41</v>
      </c>
      <c r="C22" s="2" t="s">
        <v>22</v>
      </c>
      <c r="D22" s="7" t="s">
        <v>42</v>
      </c>
      <c r="E22" s="7" t="s">
        <v>42</v>
      </c>
      <c r="F22" s="7" t="s">
        <v>42</v>
      </c>
    </row>
    <row r="23" spans="1:6" ht="25.5" x14ac:dyDescent="0.25">
      <c r="A23" s="2"/>
      <c r="B23" s="6" t="s">
        <v>43</v>
      </c>
      <c r="C23" s="2" t="s">
        <v>44</v>
      </c>
      <c r="D23" s="7" t="s">
        <v>42</v>
      </c>
      <c r="E23" s="7" t="s">
        <v>42</v>
      </c>
      <c r="F23" s="7" t="s">
        <v>42</v>
      </c>
    </row>
    <row r="24" spans="1:6" ht="38.25" x14ac:dyDescent="0.25">
      <c r="A24" s="2"/>
      <c r="B24" s="6" t="s">
        <v>45</v>
      </c>
      <c r="C24" s="2"/>
      <c r="D24" s="25" t="s">
        <v>46</v>
      </c>
      <c r="E24" s="26"/>
      <c r="F24" s="27"/>
    </row>
    <row r="25" spans="1:6" x14ac:dyDescent="0.25">
      <c r="A25" s="10"/>
    </row>
  </sheetData>
  <mergeCells count="4">
    <mergeCell ref="B2:F2"/>
    <mergeCell ref="A17:A18"/>
    <mergeCell ref="A19:A21"/>
    <mergeCell ref="D24:F2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5"/>
  <sheetViews>
    <sheetView tabSelected="1" workbookViewId="0">
      <selection activeCell="N10" sqref="N10"/>
    </sheetView>
  </sheetViews>
  <sheetFormatPr defaultRowHeight="15" x14ac:dyDescent="0.25"/>
  <cols>
    <col min="1" max="1" width="7.5703125" customWidth="1"/>
    <col min="2" max="2" width="45" customWidth="1"/>
    <col min="3" max="3" width="12.85546875" customWidth="1"/>
    <col min="4" max="6" width="21" customWidth="1"/>
    <col min="7" max="7" width="15.7109375" customWidth="1"/>
  </cols>
  <sheetData>
    <row r="2" spans="1:7" x14ac:dyDescent="0.25">
      <c r="B2" s="11" t="s">
        <v>0</v>
      </c>
    </row>
    <row r="4" spans="1:7" ht="45" x14ac:dyDescent="0.25">
      <c r="A4" s="12" t="s">
        <v>1</v>
      </c>
      <c r="B4" s="12" t="s">
        <v>2</v>
      </c>
      <c r="C4" s="12" t="s">
        <v>3</v>
      </c>
      <c r="D4" s="13" t="s">
        <v>48</v>
      </c>
      <c r="E4" s="4" t="s">
        <v>49</v>
      </c>
      <c r="F4" s="13" t="s">
        <v>50</v>
      </c>
    </row>
    <row r="5" spans="1:7" x14ac:dyDescent="0.25">
      <c r="A5" s="12"/>
      <c r="B5" s="14" t="s">
        <v>47</v>
      </c>
      <c r="C5" s="12"/>
      <c r="D5" s="13"/>
      <c r="E5" s="4"/>
      <c r="F5" s="13"/>
    </row>
    <row r="6" spans="1:7" x14ac:dyDescent="0.25">
      <c r="A6" s="12" t="s">
        <v>5</v>
      </c>
      <c r="B6" s="15" t="s">
        <v>6</v>
      </c>
      <c r="C6" s="13" t="s">
        <v>7</v>
      </c>
      <c r="D6" s="15">
        <v>18</v>
      </c>
      <c r="E6" s="15">
        <v>18</v>
      </c>
      <c r="F6" s="15">
        <v>18</v>
      </c>
    </row>
    <row r="7" spans="1:7" ht="51" x14ac:dyDescent="0.25">
      <c r="A7" s="12" t="s">
        <v>8</v>
      </c>
      <c r="B7" s="15" t="s">
        <v>9</v>
      </c>
      <c r="C7" s="13" t="s">
        <v>7</v>
      </c>
      <c r="D7" s="16">
        <f>17.43-0.69</f>
        <v>16.739999999999998</v>
      </c>
      <c r="E7" s="16">
        <v>16.68</v>
      </c>
      <c r="F7" s="21">
        <f>18-0.7</f>
        <v>17.3</v>
      </c>
    </row>
    <row r="8" spans="1:7" x14ac:dyDescent="0.25">
      <c r="A8" s="12" t="s">
        <v>10</v>
      </c>
      <c r="B8" s="15" t="s">
        <v>11</v>
      </c>
      <c r="C8" s="13" t="s">
        <v>12</v>
      </c>
      <c r="D8" s="16">
        <v>109.2</v>
      </c>
      <c r="E8" s="16">
        <v>107.56</v>
      </c>
      <c r="F8" s="16">
        <v>107.56</v>
      </c>
    </row>
    <row r="9" spans="1:7" x14ac:dyDescent="0.25">
      <c r="A9" s="12" t="s">
        <v>13</v>
      </c>
      <c r="B9" s="15" t="s">
        <v>14</v>
      </c>
      <c r="C9" s="13" t="s">
        <v>12</v>
      </c>
      <c r="D9" s="16">
        <v>103.15</v>
      </c>
      <c r="E9" s="16">
        <v>100.93</v>
      </c>
      <c r="F9" s="16">
        <v>101.42</v>
      </c>
    </row>
    <row r="10" spans="1:7" x14ac:dyDescent="0.25">
      <c r="A10" s="12" t="s">
        <v>15</v>
      </c>
      <c r="B10" s="15" t="s">
        <v>16</v>
      </c>
      <c r="C10" s="13" t="s">
        <v>17</v>
      </c>
      <c r="D10" s="16">
        <v>50.11</v>
      </c>
      <c r="E10" s="16">
        <v>47.36</v>
      </c>
      <c r="F10" s="16">
        <v>48.36</v>
      </c>
    </row>
    <row r="11" spans="1:7" x14ac:dyDescent="0.25">
      <c r="A11" s="12" t="s">
        <v>18</v>
      </c>
      <c r="B11" s="15" t="s">
        <v>19</v>
      </c>
      <c r="C11" s="13" t="s">
        <v>17</v>
      </c>
      <c r="D11" s="16">
        <v>50.11</v>
      </c>
      <c r="E11" s="16">
        <v>47.36</v>
      </c>
      <c r="F11" s="16">
        <v>48.36</v>
      </c>
    </row>
    <row r="12" spans="1:7" x14ac:dyDescent="0.25">
      <c r="A12" s="12" t="s">
        <v>20</v>
      </c>
      <c r="B12" s="15" t="s">
        <v>21</v>
      </c>
      <c r="C12" s="13" t="s">
        <v>22</v>
      </c>
      <c r="D12" s="16">
        <f>D13+D14+D15</f>
        <v>369.84034000000003</v>
      </c>
      <c r="E12" s="16">
        <f>E13+E14+E15</f>
        <v>375.64755074105926</v>
      </c>
      <c r="F12" s="16">
        <f>F13+F14+F15</f>
        <v>404.47689000000003</v>
      </c>
    </row>
    <row r="13" spans="1:7" x14ac:dyDescent="0.25">
      <c r="A13" s="12" t="s">
        <v>23</v>
      </c>
      <c r="B13" s="15" t="s">
        <v>24</v>
      </c>
      <c r="C13" s="13" t="s">
        <v>22</v>
      </c>
      <c r="D13" s="16">
        <v>171.33</v>
      </c>
      <c r="E13" s="16">
        <v>174.41240999999999</v>
      </c>
      <c r="F13" s="16">
        <v>187.67962</v>
      </c>
    </row>
    <row r="14" spans="1:7" x14ac:dyDescent="0.25">
      <c r="A14" s="12" t="s">
        <v>25</v>
      </c>
      <c r="B14" s="15" t="s">
        <v>26</v>
      </c>
      <c r="C14" s="13" t="s">
        <v>22</v>
      </c>
      <c r="D14" s="16">
        <v>141.601</v>
      </c>
      <c r="E14" s="16">
        <v>158.09348</v>
      </c>
      <c r="F14" s="16">
        <v>170.10639</v>
      </c>
      <c r="G14" s="17"/>
    </row>
    <row r="15" spans="1:7" ht="25.5" x14ac:dyDescent="0.25">
      <c r="A15" s="12" t="s">
        <v>27</v>
      </c>
      <c r="B15" s="15" t="s">
        <v>28</v>
      </c>
      <c r="C15" s="13" t="s">
        <v>22</v>
      </c>
      <c r="D15" s="16">
        <v>56.90934</v>
      </c>
      <c r="E15" s="16">
        <v>43.141660741059255</v>
      </c>
      <c r="F15" s="16">
        <v>46.69088</v>
      </c>
    </row>
    <row r="16" spans="1:7" x14ac:dyDescent="0.25">
      <c r="A16" s="12" t="s">
        <v>29</v>
      </c>
      <c r="B16" s="18" t="s">
        <v>30</v>
      </c>
      <c r="C16" s="13" t="s">
        <v>22</v>
      </c>
      <c r="D16" s="16">
        <f>D17+D19</f>
        <v>204.26301000000001</v>
      </c>
      <c r="E16" s="16">
        <f>E17+E19</f>
        <v>199.65536</v>
      </c>
      <c r="F16" s="16">
        <f>F17+F19</f>
        <v>220.81369000000001</v>
      </c>
    </row>
    <row r="17" spans="1:6" x14ac:dyDescent="0.25">
      <c r="A17" s="28" t="s">
        <v>31</v>
      </c>
      <c r="B17" s="15" t="s">
        <v>32</v>
      </c>
      <c r="C17" s="13" t="s">
        <v>22</v>
      </c>
      <c r="D17" s="16">
        <v>178.3981</v>
      </c>
      <c r="E17" s="16">
        <v>174.27182999999999</v>
      </c>
      <c r="F17" s="16">
        <v>187.51969</v>
      </c>
    </row>
    <row r="18" spans="1:6" ht="25.5" x14ac:dyDescent="0.25">
      <c r="A18" s="28"/>
      <c r="B18" s="15" t="s">
        <v>33</v>
      </c>
      <c r="C18" s="13" t="s">
        <v>34</v>
      </c>
      <c r="D18" s="16">
        <v>381.77</v>
      </c>
      <c r="E18" s="16">
        <v>358.41</v>
      </c>
      <c r="F18" s="16">
        <v>357.57</v>
      </c>
    </row>
    <row r="19" spans="1:6" x14ac:dyDescent="0.25">
      <c r="A19" s="28" t="s">
        <v>35</v>
      </c>
      <c r="B19" s="15" t="s">
        <v>36</v>
      </c>
      <c r="C19" s="13" t="s">
        <v>22</v>
      </c>
      <c r="D19" s="16">
        <v>25.864909999999998</v>
      </c>
      <c r="E19" s="16">
        <v>25.38353</v>
      </c>
      <c r="F19" s="16">
        <v>33.293999999999997</v>
      </c>
    </row>
    <row r="20" spans="1:6" ht="25.5" x14ac:dyDescent="0.25">
      <c r="A20" s="28"/>
      <c r="B20" s="15" t="s">
        <v>37</v>
      </c>
      <c r="C20" s="13" t="s">
        <v>38</v>
      </c>
      <c r="D20" s="16">
        <v>137.80000000000001</v>
      </c>
      <c r="E20" s="16">
        <v>139.82</v>
      </c>
      <c r="F20" s="16">
        <v>137.80000000000001</v>
      </c>
    </row>
    <row r="21" spans="1:6" ht="63.75" x14ac:dyDescent="0.25">
      <c r="A21" s="28"/>
      <c r="B21" s="15" t="s">
        <v>39</v>
      </c>
      <c r="C21" s="13"/>
      <c r="D21" s="22" t="s">
        <v>51</v>
      </c>
      <c r="E21" s="22" t="s">
        <v>51</v>
      </c>
      <c r="F21" s="22" t="s">
        <v>51</v>
      </c>
    </row>
    <row r="22" spans="1:6" x14ac:dyDescent="0.25">
      <c r="A22" s="12"/>
      <c r="B22" s="15" t="s">
        <v>41</v>
      </c>
      <c r="C22" s="13" t="s">
        <v>22</v>
      </c>
      <c r="D22" s="22" t="s">
        <v>42</v>
      </c>
      <c r="E22" s="22" t="s">
        <v>42</v>
      </c>
      <c r="F22" s="22" t="s">
        <v>42</v>
      </c>
    </row>
    <row r="23" spans="1:6" ht="25.5" x14ac:dyDescent="0.25">
      <c r="A23" s="12"/>
      <c r="B23" s="15" t="s">
        <v>43</v>
      </c>
      <c r="C23" s="13" t="s">
        <v>44</v>
      </c>
      <c r="D23" s="22" t="s">
        <v>42</v>
      </c>
      <c r="E23" s="22" t="s">
        <v>42</v>
      </c>
      <c r="F23" s="22" t="s">
        <v>42</v>
      </c>
    </row>
    <row r="24" spans="1:6" ht="38.25" x14ac:dyDescent="0.25">
      <c r="A24" s="12"/>
      <c r="B24" s="15" t="s">
        <v>45</v>
      </c>
      <c r="C24" s="13"/>
      <c r="D24" s="29" t="s">
        <v>46</v>
      </c>
      <c r="E24" s="30"/>
      <c r="F24" s="31"/>
    </row>
    <row r="25" spans="1:6" x14ac:dyDescent="0.25">
      <c r="A25" s="19"/>
    </row>
  </sheetData>
  <mergeCells count="3">
    <mergeCell ref="A17:A18"/>
    <mergeCell ref="A19:A21"/>
    <mergeCell ref="D24:F2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Барнаул</vt:lpstr>
      <vt:lpstr>Вельск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2022-05-11T11:42:41Z</dcterms:modified>
</cp:coreProperties>
</file>